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BDB184BB-3F8C-4FB9-AEEB-1ADCA65BA9F7}" xr6:coauthVersionLast="36" xr6:coauthVersionMax="36" xr10:uidLastSave="{00000000-0000-0000-0000-000000000000}"/>
  <bookViews>
    <workbookView showHorizontalScroll="0" showVerticalScroll="0" xWindow="0" yWindow="0" windowWidth="28800" windowHeight="1132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 s="1"/>
  <c r="D53" i="6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<sst xmlns="http://schemas.openxmlformats.org/spreadsheetml/2006/main" count="85" uniqueCount="85">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</sst>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view="pageBreakPreview" zoomScale="106" zoomScaleNormal="106" zoomScaleSheetLayoutView="106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9" t="s">
        <v>84</v>
      </c>
      <c r="B1" s="19"/>
      <c r="C1" s="19"/>
      <c r="D1" s="19"/>
      <c r="E1" s="19"/>
      <c r="F1" s="19"/>
      <c r="G1" s="20"/>
    </row>
    <row r="2" spans="1:8" x14ac:dyDescent="0.2">
      <c r="A2" s="18"/>
      <c r="B2" s="21" t="s">
        <v>15</v>
      </c>
      <c r="C2" s="19"/>
      <c r="D2" s="19"/>
      <c r="E2" s="19"/>
      <c r="F2" s="20"/>
      <c r="G2" s="22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3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131757346.86999999</v>
      </c>
      <c r="C5" s="8">
        <f>SUM(C6:C12)</f>
        <v>0</v>
      </c>
      <c r="D5" s="8">
        <f>B5+C5</f>
        <v>131757346.86999999</v>
      </c>
      <c r="E5" s="8">
        <f>SUM(E6:E12)</f>
        <v>126156504.62000002</v>
      </c>
      <c r="F5" s="8">
        <f>SUM(F6:F12)</f>
        <v>123720175.49000001</v>
      </c>
      <c r="G5" s="8">
        <f>D5-E5</f>
        <v>5600842.2499999702</v>
      </c>
    </row>
    <row r="6" spans="1:8" x14ac:dyDescent="0.2">
      <c r="A6" s="14" t="s">
        <v>20</v>
      </c>
      <c r="B6" s="5">
        <v>79284580.560000002</v>
      </c>
      <c r="C6" s="5">
        <v>-205450</v>
      </c>
      <c r="D6" s="5">
        <f t="shared" ref="D6:D69" si="0">B6+C6</f>
        <v>79079130.560000002</v>
      </c>
      <c r="E6" s="5">
        <v>76192341.590000004</v>
      </c>
      <c r="F6" s="5">
        <v>76190958.400000006</v>
      </c>
      <c r="G6" s="5">
        <f t="shared" ref="G6:G69" si="1">D6-E6</f>
        <v>2886788.9699999988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11586160.76</v>
      </c>
      <c r="C8" s="5">
        <v>255450</v>
      </c>
      <c r="D8" s="5">
        <f t="shared" si="0"/>
        <v>11841610.76</v>
      </c>
      <c r="E8" s="5">
        <v>11306302.869999999</v>
      </c>
      <c r="F8" s="5">
        <v>11304394.91</v>
      </c>
      <c r="G8" s="5">
        <f t="shared" si="1"/>
        <v>535307.8900000006</v>
      </c>
      <c r="H8" s="6">
        <v>1300</v>
      </c>
    </row>
    <row r="9" spans="1:8" x14ac:dyDescent="0.2">
      <c r="A9" s="14" t="s">
        <v>1</v>
      </c>
      <c r="B9" s="5">
        <v>22746347.629999999</v>
      </c>
      <c r="C9" s="5">
        <v>0</v>
      </c>
      <c r="D9" s="5">
        <f t="shared" si="0"/>
        <v>22746347.629999999</v>
      </c>
      <c r="E9" s="5">
        <v>21612754.640000001</v>
      </c>
      <c r="F9" s="5">
        <v>19191956.16</v>
      </c>
      <c r="G9" s="5">
        <f t="shared" si="1"/>
        <v>1133592.9899999984</v>
      </c>
      <c r="H9" s="6">
        <v>1400</v>
      </c>
    </row>
    <row r="10" spans="1:8" x14ac:dyDescent="0.2">
      <c r="A10" s="14" t="s">
        <v>23</v>
      </c>
      <c r="B10" s="5">
        <v>14687377.68</v>
      </c>
      <c r="C10" s="5">
        <v>-50000</v>
      </c>
      <c r="D10" s="5">
        <f t="shared" si="0"/>
        <v>14637377.68</v>
      </c>
      <c r="E10" s="5">
        <v>13797096.84</v>
      </c>
      <c r="F10" s="5">
        <v>13784857.34</v>
      </c>
      <c r="G10" s="5">
        <f t="shared" si="1"/>
        <v>840280.83999999985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3452880.24</v>
      </c>
      <c r="C12" s="5">
        <v>0</v>
      </c>
      <c r="D12" s="5">
        <f t="shared" si="0"/>
        <v>3452880.24</v>
      </c>
      <c r="E12" s="5">
        <v>3248008.68</v>
      </c>
      <c r="F12" s="5">
        <v>3248008.68</v>
      </c>
      <c r="G12" s="5">
        <f t="shared" si="1"/>
        <v>204871.56000000006</v>
      </c>
      <c r="H12" s="6">
        <v>1700</v>
      </c>
    </row>
    <row r="13" spans="1:8" x14ac:dyDescent="0.2">
      <c r="A13" s="12" t="s">
        <v>79</v>
      </c>
      <c r="B13" s="9">
        <f>SUM(B14:B22)</f>
        <v>30087231.970000003</v>
      </c>
      <c r="C13" s="9">
        <f>SUM(C14:C22)</f>
        <v>6619230.4500000002</v>
      </c>
      <c r="D13" s="9">
        <f t="shared" si="0"/>
        <v>36706462.420000002</v>
      </c>
      <c r="E13" s="9">
        <f>SUM(E14:E22)</f>
        <v>35394998.039999999</v>
      </c>
      <c r="F13" s="9">
        <f>SUM(F14:F22)</f>
        <v>33481241.809999999</v>
      </c>
      <c r="G13" s="9">
        <f t="shared" si="1"/>
        <v>1311464.3800000027</v>
      </c>
      <c r="H13" s="13">
        <v>0</v>
      </c>
    </row>
    <row r="14" spans="1:8" x14ac:dyDescent="0.2">
      <c r="A14" s="14" t="s">
        <v>25</v>
      </c>
      <c r="B14" s="5">
        <v>2459740.19</v>
      </c>
      <c r="C14" s="5">
        <v>469122.46</v>
      </c>
      <c r="D14" s="5">
        <f t="shared" si="0"/>
        <v>2928862.65</v>
      </c>
      <c r="E14" s="5">
        <v>2310097.16</v>
      </c>
      <c r="F14" s="5">
        <v>2310041.11</v>
      </c>
      <c r="G14" s="5">
        <f t="shared" si="1"/>
        <v>618765.48999999976</v>
      </c>
      <c r="H14" s="6">
        <v>2100</v>
      </c>
    </row>
    <row r="15" spans="1:8" x14ac:dyDescent="0.2">
      <c r="A15" s="14" t="s">
        <v>26</v>
      </c>
      <c r="B15" s="5">
        <v>953189.48</v>
      </c>
      <c r="C15" s="5">
        <v>70362.67</v>
      </c>
      <c r="D15" s="5">
        <f t="shared" si="0"/>
        <v>1023552.15</v>
      </c>
      <c r="E15" s="5">
        <v>949769.68</v>
      </c>
      <c r="F15" s="5">
        <v>949466.4</v>
      </c>
      <c r="G15" s="5">
        <f t="shared" si="1"/>
        <v>73782.469999999972</v>
      </c>
      <c r="H15" s="6">
        <v>2200</v>
      </c>
    </row>
    <row r="16" spans="1:8" x14ac:dyDescent="0.2">
      <c r="A16" s="14" t="s">
        <v>27</v>
      </c>
      <c r="B16" s="5">
        <v>45240</v>
      </c>
      <c r="C16" s="5">
        <v>115971.76</v>
      </c>
      <c r="D16" s="5">
        <f t="shared" si="0"/>
        <v>161211.76</v>
      </c>
      <c r="E16" s="5">
        <v>153371.76</v>
      </c>
      <c r="F16" s="5">
        <v>153371.75</v>
      </c>
      <c r="G16" s="5">
        <f t="shared" si="1"/>
        <v>7840</v>
      </c>
      <c r="H16" s="6">
        <v>2300</v>
      </c>
    </row>
    <row r="17" spans="1:8" x14ac:dyDescent="0.2">
      <c r="A17" s="14" t="s">
        <v>28</v>
      </c>
      <c r="B17" s="5">
        <v>2840366.07</v>
      </c>
      <c r="C17" s="5">
        <v>-1106071.8799999999</v>
      </c>
      <c r="D17" s="5">
        <f t="shared" si="0"/>
        <v>1734294.19</v>
      </c>
      <c r="E17" s="5">
        <v>1669578.84</v>
      </c>
      <c r="F17" s="5">
        <v>1669578.84</v>
      </c>
      <c r="G17" s="5">
        <f t="shared" si="1"/>
        <v>64715.34999999986</v>
      </c>
      <c r="H17" s="6">
        <v>2400</v>
      </c>
    </row>
    <row r="18" spans="1:8" x14ac:dyDescent="0.2">
      <c r="A18" s="14" t="s">
        <v>29</v>
      </c>
      <c r="B18" s="5">
        <v>291617.11</v>
      </c>
      <c r="C18" s="5">
        <v>61998.78</v>
      </c>
      <c r="D18" s="5">
        <f t="shared" si="0"/>
        <v>353615.89</v>
      </c>
      <c r="E18" s="5">
        <v>345627.29</v>
      </c>
      <c r="F18" s="5">
        <v>345627.29</v>
      </c>
      <c r="G18" s="5">
        <f t="shared" si="1"/>
        <v>7988.6000000000349</v>
      </c>
      <c r="H18" s="6">
        <v>2500</v>
      </c>
    </row>
    <row r="19" spans="1:8" x14ac:dyDescent="0.2">
      <c r="A19" s="14" t="s">
        <v>30</v>
      </c>
      <c r="B19" s="5">
        <v>16673748.02</v>
      </c>
      <c r="C19" s="5">
        <v>5920869.1500000004</v>
      </c>
      <c r="D19" s="5">
        <f t="shared" si="0"/>
        <v>22594617.170000002</v>
      </c>
      <c r="E19" s="5">
        <v>22358790.84</v>
      </c>
      <c r="F19" s="5">
        <v>21998769.710000001</v>
      </c>
      <c r="G19" s="5">
        <f t="shared" si="1"/>
        <v>235826.33000000194</v>
      </c>
      <c r="H19" s="6">
        <v>2600</v>
      </c>
    </row>
    <row r="20" spans="1:8" x14ac:dyDescent="0.2">
      <c r="A20" s="14" t="s">
        <v>31</v>
      </c>
      <c r="B20" s="5">
        <v>2508090.65</v>
      </c>
      <c r="C20" s="5">
        <v>107468.16</v>
      </c>
      <c r="D20" s="5">
        <f t="shared" si="0"/>
        <v>2615558.81</v>
      </c>
      <c r="E20" s="5">
        <v>2522648.2200000002</v>
      </c>
      <c r="F20" s="5">
        <v>1169656.3999999999</v>
      </c>
      <c r="G20" s="5">
        <f t="shared" si="1"/>
        <v>92910.589999999851</v>
      </c>
      <c r="H20" s="6">
        <v>2700</v>
      </c>
    </row>
    <row r="21" spans="1:8" x14ac:dyDescent="0.2">
      <c r="A21" s="14" t="s">
        <v>32</v>
      </c>
      <c r="B21" s="5">
        <v>80059.009999999995</v>
      </c>
      <c r="C21" s="5">
        <v>-48102.61</v>
      </c>
      <c r="D21" s="5">
        <f t="shared" si="0"/>
        <v>31956.399999999994</v>
      </c>
      <c r="E21" s="5">
        <v>31956.400000000001</v>
      </c>
      <c r="F21" s="5">
        <v>31956.400000000001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4235181.4400000004</v>
      </c>
      <c r="C22" s="5">
        <v>1027611.96</v>
      </c>
      <c r="D22" s="5">
        <f t="shared" si="0"/>
        <v>5262793.4000000004</v>
      </c>
      <c r="E22" s="5">
        <v>5053157.8499999996</v>
      </c>
      <c r="F22" s="5">
        <v>4852773.91</v>
      </c>
      <c r="G22" s="5">
        <f t="shared" si="1"/>
        <v>209635.55000000075</v>
      </c>
      <c r="H22" s="6">
        <v>2900</v>
      </c>
    </row>
    <row r="23" spans="1:8" x14ac:dyDescent="0.2">
      <c r="A23" s="12" t="s">
        <v>17</v>
      </c>
      <c r="B23" s="9">
        <f>SUM(B24:B32)</f>
        <v>52614804.060000002</v>
      </c>
      <c r="C23" s="9">
        <f>SUM(C24:C32)</f>
        <v>13394748</v>
      </c>
      <c r="D23" s="9">
        <f t="shared" si="0"/>
        <v>66009552.060000002</v>
      </c>
      <c r="E23" s="9">
        <f>SUM(E24:E32)</f>
        <v>57406805.550000004</v>
      </c>
      <c r="F23" s="9">
        <f>SUM(F24:F32)</f>
        <v>56750449.260000005</v>
      </c>
      <c r="G23" s="9">
        <f t="shared" si="1"/>
        <v>8602746.5099999979</v>
      </c>
      <c r="H23" s="13">
        <v>0</v>
      </c>
    </row>
    <row r="24" spans="1:8" x14ac:dyDescent="0.2">
      <c r="A24" s="14" t="s">
        <v>34</v>
      </c>
      <c r="B24" s="5">
        <v>16200250.130000001</v>
      </c>
      <c r="C24" s="5">
        <v>-4647438.01</v>
      </c>
      <c r="D24" s="5">
        <f t="shared" si="0"/>
        <v>11552812.120000001</v>
      </c>
      <c r="E24" s="5">
        <v>11516796.640000001</v>
      </c>
      <c r="F24" s="5">
        <v>11399601.640000001</v>
      </c>
      <c r="G24" s="5">
        <f t="shared" si="1"/>
        <v>36015.480000000447</v>
      </c>
      <c r="H24" s="6">
        <v>3100</v>
      </c>
    </row>
    <row r="25" spans="1:8" x14ac:dyDescent="0.2">
      <c r="A25" s="14" t="s">
        <v>35</v>
      </c>
      <c r="B25" s="5">
        <v>2590518.83</v>
      </c>
      <c r="C25" s="5">
        <v>3678235.08</v>
      </c>
      <c r="D25" s="5">
        <f t="shared" si="0"/>
        <v>6268753.9100000001</v>
      </c>
      <c r="E25" s="5">
        <v>5893061.7400000002</v>
      </c>
      <c r="F25" s="5">
        <v>5883204.21</v>
      </c>
      <c r="G25" s="5">
        <f t="shared" si="1"/>
        <v>375692.16999999993</v>
      </c>
      <c r="H25" s="6">
        <v>3200</v>
      </c>
    </row>
    <row r="26" spans="1:8" x14ac:dyDescent="0.2">
      <c r="A26" s="14" t="s">
        <v>36</v>
      </c>
      <c r="B26" s="5">
        <v>12401867.859999999</v>
      </c>
      <c r="C26" s="5">
        <v>-367752.05</v>
      </c>
      <c r="D26" s="5">
        <f t="shared" si="0"/>
        <v>12034115.809999999</v>
      </c>
      <c r="E26" s="5">
        <v>7347512.54</v>
      </c>
      <c r="F26" s="5">
        <v>7331035.7999999998</v>
      </c>
      <c r="G26" s="5">
        <f t="shared" si="1"/>
        <v>4686603.2699999986</v>
      </c>
      <c r="H26" s="6">
        <v>3300</v>
      </c>
    </row>
    <row r="27" spans="1:8" x14ac:dyDescent="0.2">
      <c r="A27" s="14" t="s">
        <v>37</v>
      </c>
      <c r="B27" s="5">
        <v>3461237.04</v>
      </c>
      <c r="C27" s="5">
        <v>421555.41</v>
      </c>
      <c r="D27" s="5">
        <f t="shared" si="0"/>
        <v>3882792.45</v>
      </c>
      <c r="E27" s="5">
        <v>3064225.7</v>
      </c>
      <c r="F27" s="5">
        <v>3064225.7</v>
      </c>
      <c r="G27" s="5">
        <f t="shared" si="1"/>
        <v>818566.75</v>
      </c>
      <c r="H27" s="6">
        <v>3400</v>
      </c>
    </row>
    <row r="28" spans="1:8" x14ac:dyDescent="0.2">
      <c r="A28" s="14" t="s">
        <v>38</v>
      </c>
      <c r="B28" s="5">
        <v>2547903.42</v>
      </c>
      <c r="C28" s="5">
        <v>-78379.7</v>
      </c>
      <c r="D28" s="5">
        <f t="shared" si="0"/>
        <v>2469523.7199999997</v>
      </c>
      <c r="E28" s="5">
        <v>2372778.36</v>
      </c>
      <c r="F28" s="5">
        <v>2090637.6</v>
      </c>
      <c r="G28" s="5">
        <f t="shared" si="1"/>
        <v>96745.35999999987</v>
      </c>
      <c r="H28" s="6">
        <v>3500</v>
      </c>
    </row>
    <row r="29" spans="1:8" x14ac:dyDescent="0.2">
      <c r="A29" s="14" t="s">
        <v>39</v>
      </c>
      <c r="B29" s="5">
        <v>464685.06</v>
      </c>
      <c r="C29" s="5">
        <v>27579.93</v>
      </c>
      <c r="D29" s="5">
        <f t="shared" si="0"/>
        <v>492264.99</v>
      </c>
      <c r="E29" s="5">
        <v>401587.5</v>
      </c>
      <c r="F29" s="5">
        <v>301587.5</v>
      </c>
      <c r="G29" s="5">
        <f t="shared" si="1"/>
        <v>90677.489999999991</v>
      </c>
      <c r="H29" s="6">
        <v>3600</v>
      </c>
    </row>
    <row r="30" spans="1:8" x14ac:dyDescent="0.2">
      <c r="A30" s="14" t="s">
        <v>40</v>
      </c>
      <c r="B30" s="5">
        <v>52773.120000000003</v>
      </c>
      <c r="C30" s="5">
        <v>-6991.01</v>
      </c>
      <c r="D30" s="5">
        <f t="shared" si="0"/>
        <v>45782.11</v>
      </c>
      <c r="E30" s="5">
        <v>40198.35</v>
      </c>
      <c r="F30" s="5">
        <v>40198.35</v>
      </c>
      <c r="G30" s="5">
        <f t="shared" si="1"/>
        <v>5583.760000000002</v>
      </c>
      <c r="H30" s="6">
        <v>3700</v>
      </c>
    </row>
    <row r="31" spans="1:8" x14ac:dyDescent="0.2">
      <c r="A31" s="14" t="s">
        <v>41</v>
      </c>
      <c r="B31" s="5">
        <v>1426407.93</v>
      </c>
      <c r="C31" s="5">
        <v>16976086.43</v>
      </c>
      <c r="D31" s="5">
        <f t="shared" si="0"/>
        <v>18402494.359999999</v>
      </c>
      <c r="E31" s="5">
        <v>18325770.800000001</v>
      </c>
      <c r="F31" s="5">
        <v>18146474.760000002</v>
      </c>
      <c r="G31" s="5">
        <f t="shared" si="1"/>
        <v>76723.559999998659</v>
      </c>
      <c r="H31" s="6">
        <v>3800</v>
      </c>
    </row>
    <row r="32" spans="1:8" x14ac:dyDescent="0.2">
      <c r="A32" s="14" t="s">
        <v>0</v>
      </c>
      <c r="B32" s="5">
        <v>13469160.67</v>
      </c>
      <c r="C32" s="5">
        <v>-2608148.08</v>
      </c>
      <c r="D32" s="5">
        <f t="shared" si="0"/>
        <v>10861012.59</v>
      </c>
      <c r="E32" s="5">
        <v>8444873.9199999999</v>
      </c>
      <c r="F32" s="5">
        <v>8493483.6999999993</v>
      </c>
      <c r="G32" s="5">
        <f t="shared" si="1"/>
        <v>2416138.67</v>
      </c>
      <c r="H32" s="6">
        <v>3900</v>
      </c>
    </row>
    <row r="33" spans="1:8" x14ac:dyDescent="0.2">
      <c r="A33" s="12" t="s">
        <v>80</v>
      </c>
      <c r="B33" s="9">
        <f>SUM(B34:B42)</f>
        <v>54853106.640000001</v>
      </c>
      <c r="C33" s="9">
        <f>SUM(C34:C42)</f>
        <v>25879558.41</v>
      </c>
      <c r="D33" s="9">
        <f t="shared" si="0"/>
        <v>80732665.049999997</v>
      </c>
      <c r="E33" s="9">
        <f>SUM(E34:E42)</f>
        <v>63789232.789999999</v>
      </c>
      <c r="F33" s="9">
        <f>SUM(F34:F42)</f>
        <v>63757010.93</v>
      </c>
      <c r="G33" s="9">
        <f t="shared" si="1"/>
        <v>16943432.259999998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14782935.6</v>
      </c>
      <c r="F34" s="5">
        <v>14782935.6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82250</v>
      </c>
      <c r="D35" s="5">
        <f t="shared" si="0"/>
        <v>82250</v>
      </c>
      <c r="E35" s="5">
        <v>82250</v>
      </c>
      <c r="F35" s="5">
        <v>82250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8346022</v>
      </c>
      <c r="C36" s="5">
        <v>8108134.2000000002</v>
      </c>
      <c r="D36" s="5">
        <f t="shared" si="0"/>
        <v>16454156.199999999</v>
      </c>
      <c r="E36" s="5">
        <v>14609052.800000001</v>
      </c>
      <c r="F36" s="5">
        <v>14584081.74</v>
      </c>
      <c r="G36" s="5">
        <f t="shared" si="1"/>
        <v>1845103.3999999985</v>
      </c>
      <c r="H36" s="6">
        <v>4300</v>
      </c>
    </row>
    <row r="37" spans="1:8" x14ac:dyDescent="0.2">
      <c r="A37" s="14" t="s">
        <v>45</v>
      </c>
      <c r="B37" s="5">
        <v>21976714</v>
      </c>
      <c r="C37" s="5">
        <v>10689174.210000001</v>
      </c>
      <c r="D37" s="5">
        <f t="shared" si="0"/>
        <v>32665888.210000001</v>
      </c>
      <c r="E37" s="5">
        <v>24596617.879999999</v>
      </c>
      <c r="F37" s="5">
        <v>24589367.079999998</v>
      </c>
      <c r="G37" s="5">
        <f t="shared" si="1"/>
        <v>8069270.3300000019</v>
      </c>
      <c r="H37" s="6">
        <v>4400</v>
      </c>
    </row>
    <row r="38" spans="1:8" x14ac:dyDescent="0.2">
      <c r="A38" s="14" t="s">
        <v>7</v>
      </c>
      <c r="B38" s="5">
        <v>9747435.0399999991</v>
      </c>
      <c r="C38" s="5">
        <v>7000000</v>
      </c>
      <c r="D38" s="5">
        <f t="shared" si="0"/>
        <v>16747435.039999999</v>
      </c>
      <c r="E38" s="5">
        <v>9718376.5099999998</v>
      </c>
      <c r="F38" s="5">
        <v>9718376.5099999998</v>
      </c>
      <c r="G38" s="5">
        <f t="shared" si="1"/>
        <v>7029058.5299999993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15559465.02</v>
      </c>
      <c r="C43" s="9">
        <f>SUM(C44:C52)</f>
        <v>4957835.7699999996</v>
      </c>
      <c r="D43" s="9">
        <f t="shared" si="0"/>
        <v>20517300.789999999</v>
      </c>
      <c r="E43" s="9">
        <f>SUM(E44:E52)</f>
        <v>20184815.800000001</v>
      </c>
      <c r="F43" s="9">
        <f>SUM(F44:F52)</f>
        <v>19458713.800000001</v>
      </c>
      <c r="G43" s="9">
        <f t="shared" si="1"/>
        <v>332484.98999999836</v>
      </c>
      <c r="H43" s="13">
        <v>0</v>
      </c>
    </row>
    <row r="44" spans="1:8" x14ac:dyDescent="0.2">
      <c r="A44" s="4" t="s">
        <v>49</v>
      </c>
      <c r="B44" s="5">
        <v>1085891.99</v>
      </c>
      <c r="C44" s="5">
        <v>126994.29</v>
      </c>
      <c r="D44" s="5">
        <f t="shared" si="0"/>
        <v>1212886.28</v>
      </c>
      <c r="E44" s="5">
        <v>991666.57</v>
      </c>
      <c r="F44" s="5">
        <v>991666.57</v>
      </c>
      <c r="G44" s="5">
        <f t="shared" si="1"/>
        <v>221219.71000000008</v>
      </c>
      <c r="H44" s="6">
        <v>5100</v>
      </c>
    </row>
    <row r="45" spans="1:8" x14ac:dyDescent="0.2">
      <c r="A45" s="14" t="s">
        <v>50</v>
      </c>
      <c r="B45" s="5">
        <v>117506.01</v>
      </c>
      <c r="C45" s="5">
        <v>124328</v>
      </c>
      <c r="D45" s="5">
        <f t="shared" si="0"/>
        <v>241834.01</v>
      </c>
      <c r="E45" s="5">
        <v>218734.03</v>
      </c>
      <c r="F45" s="5">
        <v>218734.03</v>
      </c>
      <c r="G45" s="5">
        <f t="shared" si="1"/>
        <v>23099.98000000001</v>
      </c>
      <c r="H45" s="6">
        <v>5200</v>
      </c>
    </row>
    <row r="46" spans="1:8" x14ac:dyDescent="0.2">
      <c r="A46" s="14" t="s">
        <v>51</v>
      </c>
      <c r="B46" s="5">
        <v>179969.99</v>
      </c>
      <c r="C46" s="5">
        <v>-53007.99</v>
      </c>
      <c r="D46" s="5">
        <f t="shared" si="0"/>
        <v>126962</v>
      </c>
      <c r="E46" s="5">
        <v>126962</v>
      </c>
      <c r="F46" s="5">
        <v>126962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6128000</v>
      </c>
      <c r="C47" s="5">
        <v>4896272.16</v>
      </c>
      <c r="D47" s="5">
        <f t="shared" si="0"/>
        <v>11024272.16</v>
      </c>
      <c r="E47" s="5">
        <v>10978672.16</v>
      </c>
      <c r="F47" s="5">
        <v>10252570.16</v>
      </c>
      <c r="G47" s="5">
        <f t="shared" si="1"/>
        <v>45600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8003097.0300000003</v>
      </c>
      <c r="C49" s="5">
        <v>-136730.69</v>
      </c>
      <c r="D49" s="5">
        <f t="shared" si="0"/>
        <v>7866366.3399999999</v>
      </c>
      <c r="E49" s="5">
        <v>7853931.04</v>
      </c>
      <c r="F49" s="5">
        <v>7853931.04</v>
      </c>
      <c r="G49" s="5">
        <f t="shared" si="1"/>
        <v>12435.299999999814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45000</v>
      </c>
      <c r="C52" s="5">
        <v>-20</v>
      </c>
      <c r="D52" s="5">
        <f t="shared" si="0"/>
        <v>44980</v>
      </c>
      <c r="E52" s="5">
        <v>14850</v>
      </c>
      <c r="F52" s="5">
        <v>14850</v>
      </c>
      <c r="G52" s="5">
        <f t="shared" si="1"/>
        <v>30130</v>
      </c>
      <c r="H52" s="6">
        <v>5900</v>
      </c>
    </row>
    <row r="53" spans="1:8" x14ac:dyDescent="0.2">
      <c r="A53" s="12" t="s">
        <v>18</v>
      </c>
      <c r="B53" s="9">
        <f>SUM(B54:B56)</f>
        <v>117743253.2</v>
      </c>
      <c r="C53" s="9">
        <f>SUM(C54:C56)</f>
        <v>168668415.67000002</v>
      </c>
      <c r="D53" s="9">
        <f t="shared" si="0"/>
        <v>286411668.87</v>
      </c>
      <c r="E53" s="9">
        <f>SUM(E54:E56)</f>
        <v>176240672.31</v>
      </c>
      <c r="F53" s="9">
        <f>SUM(F54:F56)</f>
        <v>175767278.00999999</v>
      </c>
      <c r="G53" s="9">
        <f t="shared" si="1"/>
        <v>110170996.56</v>
      </c>
      <c r="H53" s="13">
        <v>0</v>
      </c>
    </row>
    <row r="54" spans="1:8" x14ac:dyDescent="0.2">
      <c r="A54" s="14" t="s">
        <v>58</v>
      </c>
      <c r="B54" s="5">
        <v>117743253.2</v>
      </c>
      <c r="C54" s="5">
        <v>166068744.31</v>
      </c>
      <c r="D54" s="5">
        <f t="shared" si="0"/>
        <v>283811997.50999999</v>
      </c>
      <c r="E54" s="5">
        <v>176240672.31</v>
      </c>
      <c r="F54" s="5">
        <v>175767278.00999999</v>
      </c>
      <c r="G54" s="5">
        <f t="shared" si="1"/>
        <v>107571325.19999999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2599671.36</v>
      </c>
      <c r="D55" s="5">
        <f t="shared" si="0"/>
        <v>2599671.36</v>
      </c>
      <c r="E55" s="5">
        <v>0</v>
      </c>
      <c r="F55" s="5">
        <v>0</v>
      </c>
      <c r="G55" s="5">
        <f t="shared" si="1"/>
        <v>2599671.36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2794193</v>
      </c>
      <c r="C65" s="9">
        <f>SUM(C66:C68)</f>
        <v>5120153.8499999996</v>
      </c>
      <c r="D65" s="9">
        <f t="shared" si="0"/>
        <v>7914346.8499999996</v>
      </c>
      <c r="E65" s="9">
        <f>SUM(E66:E68)</f>
        <v>7410257.7000000002</v>
      </c>
      <c r="F65" s="9">
        <f>SUM(F66:F68)</f>
        <v>7410257.7000000002</v>
      </c>
      <c r="G65" s="9">
        <f t="shared" si="1"/>
        <v>504089.14999999944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2794193</v>
      </c>
      <c r="C68" s="5">
        <v>5120153.8499999996</v>
      </c>
      <c r="D68" s="5">
        <f t="shared" si="0"/>
        <v>7914346.8499999996</v>
      </c>
      <c r="E68" s="5">
        <v>7410257.7000000002</v>
      </c>
      <c r="F68" s="5">
        <v>7410257.7000000002</v>
      </c>
      <c r="G68" s="5">
        <f t="shared" si="1"/>
        <v>504089.14999999944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405409400.75999999</v>
      </c>
      <c r="C77" s="11">
        <f t="shared" si="4"/>
        <v>224639942.15000001</v>
      </c>
      <c r="D77" s="11">
        <f t="shared" si="4"/>
        <v>630049342.90999997</v>
      </c>
      <c r="E77" s="11">
        <f t="shared" si="4"/>
        <v>486583286.81000006</v>
      </c>
      <c r="F77" s="11">
        <f t="shared" si="4"/>
        <v>480345127</v>
      </c>
      <c r="G77" s="11">
        <f t="shared" si="4"/>
        <v>143466056.09999996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2024-01-31T04:06:25Z</cp:lastPrinted>
  <dcterms:created xsi:type="dcterms:W3CDTF">2014-02-10T03:37:14Z</dcterms:created>
  <dcterms:modified xsi:type="dcterms:W3CDTF">2024-02-13T19:33:17Z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